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25" i="1" l="1"/>
  <c r="H21" i="1" l="1"/>
  <c r="H49" i="1" l="1"/>
  <c r="H32" i="1"/>
  <c r="H16" i="1" l="1"/>
  <c r="H29" i="1" l="1"/>
  <c r="H22" i="1" l="1"/>
  <c r="H28" i="1" l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<sst xmlns="http://schemas.openxmlformats.org/spreadsheetml/2006/main" count="49" uniqueCount="29">
  <si>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</si>
  <si>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</si>
  <si>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</si>
  <si>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</si>
  <si>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</si>
  <si>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</si>
  <si>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</si>
  <si>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</si>
  <si>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</si>
  <si>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</si>
  <si>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</si>
  <si>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</si>
  <si>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</si>
  <si>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</si>
  <si>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</si>
  <si>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</si>
  <si>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</si>
  <si>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</si>
  <si>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</si>
  <si>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</si>
  <si>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</si>
  <si>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</si>
  <si>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</si>
  <si>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</si>
  <si>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</si>
  <si>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</si>
  <si>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Dana:26.08.2020.</t>
  </si>
  <si>
    <t>Dana 26.08.2020.godine Dom zdravlja Požarevac nije izvršio plaćanje prema dobavljačima:</t>
  </si>
  <si>
    <t>Primljena i neutrošena participacija od 26.08.2020.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</si>
</sst>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abSelected="1" topLeftCell="B1" zoomScaleNormal="100" workbookViewId="0">
      <selection activeCell="H41" sqref="H41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1"/>
      <c r="J7" s="11"/>
    </row>
    <row r="8" spans="2:15" x14ac:dyDescent="0.25">
      <c r="B8" s="35" t="s">
        <v>26</v>
      </c>
      <c r="C8" s="35"/>
      <c r="D8" s="35"/>
      <c r="E8" s="35"/>
      <c r="F8" s="35"/>
      <c r="G8" s="35"/>
      <c r="H8" s="3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44069</v>
      </c>
      <c r="H12" s="23">
        <v>1766089.16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44069</v>
      </c>
      <c r="H13" s="3">
        <f>H14+H26-H33-H43</f>
        <v>1762389.0400000005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44069</v>
      </c>
      <c r="H14" s="4">
        <f>H15+H16+H17+H18+H19+H20+H21+H22+H23+H24+H25</f>
        <v>1463817.6500000004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1109716.79+1066750-1128265.76+420669.85+124660.28-420669.85+1066750+137508.52+0.14-1077845.91-2500-194.22</f>
        <v>1296579.8400000003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0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v>0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f>730625+132955.09-132955.09-697816.5+730625+730625-4788-1297704.25-4142-174708.76</f>
        <v>12715.489999999991</v>
      </c>
      <c r="I21" s="11"/>
      <c r="J21" s="11"/>
      <c r="K21" s="11"/>
      <c r="L21" s="8"/>
    </row>
    <row r="22" spans="2:13" x14ac:dyDescent="0.25">
      <c r="B22" s="27" t="s">
        <v>25</v>
      </c>
      <c r="C22" s="28"/>
      <c r="D22" s="28"/>
      <c r="E22" s="28"/>
      <c r="F22" s="29"/>
      <c r="G22" s="12"/>
      <c r="H22" s="10">
        <f>20000+29000</f>
        <v>49000</v>
      </c>
      <c r="I22" s="11"/>
      <c r="J22" s="11"/>
      <c r="K22" s="11"/>
      <c r="L22" s="8"/>
    </row>
    <row r="23" spans="2:13" x14ac:dyDescent="0.25">
      <c r="B23" s="27" t="s">
        <v>14</v>
      </c>
      <c r="C23" s="28"/>
      <c r="D23" s="28"/>
      <c r="E23" s="28"/>
      <c r="F23" s="29"/>
      <c r="G23" s="12"/>
      <c r="H23" s="10">
        <v>0</v>
      </c>
      <c r="I23" s="11"/>
      <c r="J23" s="11"/>
      <c r="K23" s="8"/>
    </row>
    <row r="24" spans="2:13" x14ac:dyDescent="0.25">
      <c r="B24" s="27" t="s">
        <v>15</v>
      </c>
      <c r="C24" s="28"/>
      <c r="D24" s="28"/>
      <c r="E24" s="28"/>
      <c r="F24" s="29"/>
      <c r="G24" s="12"/>
      <c r="H24" s="10">
        <v>0</v>
      </c>
      <c r="I24" s="11"/>
      <c r="J24" s="11"/>
      <c r="K24" s="8"/>
      <c r="L24" s="8"/>
    </row>
    <row r="25" spans="2:13" x14ac:dyDescent="0.25">
      <c r="B25" s="27" t="s">
        <v>28</v>
      </c>
      <c r="C25" s="28"/>
      <c r="D25" s="28"/>
      <c r="E25" s="28"/>
      <c r="F25" s="29"/>
      <c r="G25" s="13"/>
      <c r="H25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+4300+1700-20+4300+800-1197+2950+1600+2950+1550+4225+1800+1400+5450+1600+1200+7600+1750+1950+4650+5500+1000+3800+2700+950+4600+1700+3750+1700+4150+1750-388.44+6650+1950</f>
        <v>105522.31999999998</v>
      </c>
      <c r="I25" s="11"/>
      <c r="J25" s="11"/>
      <c r="K25" s="8"/>
      <c r="L25" s="8"/>
    </row>
    <row r="26" spans="2:13" x14ac:dyDescent="0.25">
      <c r="B26" s="30" t="s">
        <v>24</v>
      </c>
      <c r="C26" s="31"/>
      <c r="D26" s="31"/>
      <c r="E26" s="31"/>
      <c r="F26" s="32"/>
      <c r="G26" s="16">
        <v>44069</v>
      </c>
      <c r="H26" s="4">
        <f>H27+H28+H29+H30+H31+H32</f>
        <v>306855.39</v>
      </c>
      <c r="I26" s="11"/>
      <c r="J26" s="11"/>
      <c r="K26" s="8"/>
    </row>
    <row r="27" spans="2:13" x14ac:dyDescent="0.25">
      <c r="B27" s="27" t="s">
        <v>10</v>
      </c>
      <c r="C27" s="28"/>
      <c r="D27" s="28"/>
      <c r="E27" s="28"/>
      <c r="F27" s="29"/>
      <c r="G27" s="2"/>
      <c r="H27" s="15">
        <v>0</v>
      </c>
      <c r="I27" s="11"/>
      <c r="J27" s="11"/>
      <c r="K27" s="8"/>
    </row>
    <row r="28" spans="2:13" x14ac:dyDescent="0.25">
      <c r="B28" s="27" t="s">
        <v>11</v>
      </c>
      <c r="C28" s="28"/>
      <c r="D28" s="28"/>
      <c r="E28" s="28"/>
      <c r="F28" s="29"/>
      <c r="G28" s="2"/>
      <c r="H28" s="10">
        <f>159868.39+135083-105001.41+135083-118951.11+135083-96223.18-2500+135083-115657.02</f>
        <v>261867.66999999998</v>
      </c>
      <c r="I28" s="11"/>
      <c r="J28" s="11"/>
      <c r="K28" s="8"/>
    </row>
    <row r="29" spans="2:13" x14ac:dyDescent="0.25">
      <c r="B29" s="27" t="s">
        <v>13</v>
      </c>
      <c r="C29" s="28"/>
      <c r="D29" s="28"/>
      <c r="E29" s="28"/>
      <c r="F29" s="29"/>
      <c r="G29" s="2"/>
      <c r="H29" s="10">
        <f>568160.92-50050-42412.01-22400.03-200000-30352.4-6837.44-21680-26830-8672.4-25271.84-130+41650-99545-31305.15-33160-4200-3762.6+36355.67</f>
        <v>39557.720000000016</v>
      </c>
      <c r="I29" s="11"/>
      <c r="J29" s="11"/>
      <c r="K29" s="8"/>
      <c r="L29" s="8"/>
      <c r="M29" s="8"/>
    </row>
    <row r="30" spans="2:13" x14ac:dyDescent="0.25">
      <c r="B30" s="27" t="s">
        <v>14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15</v>
      </c>
      <c r="C31" s="28"/>
      <c r="D31" s="28"/>
      <c r="E31" s="28"/>
      <c r="F31" s="29"/>
      <c r="G31" s="2"/>
      <c r="H31" s="10">
        <v>0</v>
      </c>
      <c r="I31" s="11"/>
      <c r="J31" s="11"/>
    </row>
    <row r="32" spans="2:13" x14ac:dyDescent="0.25">
      <c r="B32" s="27" t="s">
        <v>28</v>
      </c>
      <c r="C32" s="28"/>
      <c r="D32" s="28"/>
      <c r="E32" s="28"/>
      <c r="F32" s="29"/>
      <c r="G32" s="2"/>
      <c r="H32" s="10">
        <f>1086+2986+1358</f>
        <v>5430</v>
      </c>
      <c r="I32" s="11"/>
      <c r="J32" s="11"/>
    </row>
    <row r="33" spans="2:12" x14ac:dyDescent="0.25">
      <c r="B33" s="43" t="s">
        <v>16</v>
      </c>
      <c r="C33" s="44"/>
      <c r="D33" s="44"/>
      <c r="E33" s="44"/>
      <c r="F33" s="45"/>
      <c r="G33" s="17">
        <v>44069</v>
      </c>
      <c r="H33" s="5">
        <f>SUM(H34:H42)</f>
        <v>8284</v>
      </c>
      <c r="I33" s="11"/>
      <c r="J33" s="11"/>
    </row>
    <row r="34" spans="2:12" x14ac:dyDescent="0.25">
      <c r="B34" s="27" t="s">
        <v>10</v>
      </c>
      <c r="C34" s="28"/>
      <c r="D34" s="28"/>
      <c r="E34" s="28"/>
      <c r="F34" s="29"/>
      <c r="G34" s="13"/>
      <c r="H34" s="15">
        <v>0</v>
      </c>
      <c r="I34" s="11"/>
      <c r="J34" s="11"/>
    </row>
    <row r="35" spans="2:12" x14ac:dyDescent="0.25">
      <c r="B35" s="27" t="s">
        <v>11</v>
      </c>
      <c r="C35" s="28"/>
      <c r="D35" s="28"/>
      <c r="E35" s="28"/>
      <c r="F35" s="29"/>
      <c r="G35" s="13"/>
      <c r="H35" s="3">
        <v>0</v>
      </c>
      <c r="I35" s="11"/>
      <c r="J35" s="11"/>
      <c r="L35" s="8"/>
    </row>
    <row r="36" spans="2:12" x14ac:dyDescent="0.25">
      <c r="B36" s="27" t="s">
        <v>12</v>
      </c>
      <c r="C36" s="28"/>
      <c r="D36" s="28"/>
      <c r="E36" s="28"/>
      <c r="F36" s="29"/>
      <c r="G36" s="13"/>
      <c r="H36" s="10">
        <v>0</v>
      </c>
      <c r="I36" s="11"/>
      <c r="J36" s="11"/>
    </row>
    <row r="37" spans="2:12" x14ac:dyDescent="0.25">
      <c r="B37" s="27" t="s">
        <v>19</v>
      </c>
      <c r="C37" s="28"/>
      <c r="D37" s="28"/>
      <c r="E37" s="28"/>
      <c r="F37" s="29"/>
      <c r="G37" s="13"/>
      <c r="H37" s="10">
        <v>0</v>
      </c>
      <c r="I37" s="11"/>
      <c r="J37" s="11"/>
      <c r="L37" s="8"/>
    </row>
    <row r="38" spans="2:12" x14ac:dyDescent="0.25">
      <c r="B38" s="27" t="s">
        <v>2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3</v>
      </c>
      <c r="C39" s="28"/>
      <c r="D39" s="28"/>
      <c r="E39" s="28"/>
      <c r="F39" s="29"/>
      <c r="G39" s="13"/>
      <c r="H39" s="10">
        <v>0</v>
      </c>
      <c r="I39" s="11"/>
      <c r="J39" s="11"/>
    </row>
    <row r="40" spans="2:12" x14ac:dyDescent="0.25">
      <c r="B40" s="27" t="s">
        <v>13</v>
      </c>
      <c r="C40" s="28"/>
      <c r="D40" s="28"/>
      <c r="E40" s="28"/>
      <c r="F40" s="29"/>
      <c r="G40" s="13"/>
      <c r="H40" s="10">
        <v>8284</v>
      </c>
      <c r="I40" s="11"/>
      <c r="J40" s="11"/>
    </row>
    <row r="41" spans="2:12" x14ac:dyDescent="0.25">
      <c r="B41" s="27" t="s">
        <v>14</v>
      </c>
      <c r="C41" s="28"/>
      <c r="D41" s="28"/>
      <c r="E41" s="28"/>
      <c r="F41" s="29"/>
      <c r="G41" s="13"/>
      <c r="H41" s="10">
        <v>0</v>
      </c>
      <c r="I41" s="11"/>
      <c r="J41" s="11"/>
    </row>
    <row r="42" spans="2:12" x14ac:dyDescent="0.25">
      <c r="B42" s="27" t="s">
        <v>15</v>
      </c>
      <c r="C42" s="28"/>
      <c r="D42" s="28"/>
      <c r="E42" s="28"/>
      <c r="F42" s="29"/>
      <c r="G42" s="13"/>
      <c r="H42" s="10">
        <v>0</v>
      </c>
      <c r="I42" s="11"/>
      <c r="J42" s="11"/>
      <c r="K42" s="8"/>
    </row>
    <row r="43" spans="2:12" x14ac:dyDescent="0.25">
      <c r="B43" s="43" t="s">
        <v>21</v>
      </c>
      <c r="C43" s="44"/>
      <c r="D43" s="44"/>
      <c r="E43" s="44"/>
      <c r="F43" s="45"/>
      <c r="G43" s="17">
        <v>44069</v>
      </c>
      <c r="H43" s="5">
        <f>SUM(H44:H48)</f>
        <v>0</v>
      </c>
      <c r="I43" s="11"/>
      <c r="J43" s="11"/>
    </row>
    <row r="44" spans="2:12" x14ac:dyDescent="0.25">
      <c r="B44" s="27" t="s">
        <v>10</v>
      </c>
      <c r="C44" s="28"/>
      <c r="D44" s="28"/>
      <c r="E44" s="28"/>
      <c r="F44" s="29"/>
      <c r="G44" s="2"/>
      <c r="H44" s="15">
        <v>0</v>
      </c>
      <c r="I44" s="11"/>
      <c r="J44" s="11"/>
    </row>
    <row r="45" spans="2:12" x14ac:dyDescent="0.25">
      <c r="B45" s="27" t="s">
        <v>11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13</v>
      </c>
      <c r="C46" s="28"/>
      <c r="D46" s="28"/>
      <c r="E46" s="28"/>
      <c r="F46" s="29"/>
      <c r="G46" s="2"/>
      <c r="H46" s="3">
        <v>0</v>
      </c>
      <c r="I46" s="11"/>
      <c r="J46" s="11"/>
    </row>
    <row r="47" spans="2:12" x14ac:dyDescent="0.25">
      <c r="B47" s="27" t="s">
        <v>14</v>
      </c>
      <c r="C47" s="28"/>
      <c r="D47" s="28"/>
      <c r="E47" s="28"/>
      <c r="F47" s="29"/>
      <c r="G47" s="2"/>
      <c r="H47" s="3">
        <v>0</v>
      </c>
      <c r="I47" s="11"/>
      <c r="J47" s="11"/>
      <c r="K47" s="8"/>
    </row>
    <row r="48" spans="2:12" x14ac:dyDescent="0.25">
      <c r="B48" s="27" t="s">
        <v>15</v>
      </c>
      <c r="C48" s="28"/>
      <c r="D48" s="28"/>
      <c r="E48" s="28"/>
      <c r="F48" s="29"/>
      <c r="G48" s="2"/>
      <c r="H48" s="10">
        <v>0</v>
      </c>
      <c r="I48" s="11"/>
      <c r="J48" s="11"/>
    </row>
    <row r="49" spans="2:12" x14ac:dyDescent="0.25">
      <c r="B49" s="49" t="s">
        <v>18</v>
      </c>
      <c r="C49" s="50"/>
      <c r="D49" s="50"/>
      <c r="E49" s="50"/>
      <c r="F49" s="51"/>
      <c r="G49" s="18">
        <v>44069</v>
      </c>
      <c r="H49" s="6">
        <f>3700.97+0.27+607583.47+373.51+15936.06+42.88-623936.21+15073.8+8034.16+1773.91-0.19-24881.87+13261.91+1226.55+1543.12-0.65-16031.58+373329.17+207.36+11002.58+48.67-384587.77</f>
        <v>3700.1199999999953</v>
      </c>
      <c r="I49" s="11"/>
      <c r="L49" s="8"/>
    </row>
    <row r="50" spans="2:12" x14ac:dyDescent="0.25">
      <c r="B50" s="27" t="s">
        <v>17</v>
      </c>
      <c r="C50" s="28"/>
      <c r="D50" s="28"/>
      <c r="E50" s="28"/>
      <c r="F50" s="29"/>
      <c r="G50" s="26"/>
      <c r="H50" s="3">
        <v>0</v>
      </c>
      <c r="I50" s="11"/>
      <c r="J50" s="11"/>
    </row>
    <row r="51" spans="2:12" x14ac:dyDescent="0.25">
      <c r="B51" s="46" t="s">
        <v>4</v>
      </c>
      <c r="C51" s="47"/>
      <c r="D51" s="47"/>
      <c r="E51" s="47"/>
      <c r="F51" s="48"/>
      <c r="G51" s="2"/>
      <c r="H51" s="7">
        <f>H14+H26-H33-H43+H49-H50</f>
        <v>1766089.1600000006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27</v>
      </c>
      <c r="C53" s="25"/>
      <c r="D53" s="25"/>
      <c r="E53" s="22"/>
      <c r="F53" s="22"/>
      <c r="G53" s="9"/>
      <c r="H53" s="20"/>
      <c r="I53" s="11"/>
      <c r="J53" s="11"/>
      <c r="K53" s="8"/>
    </row>
  </sheetData>
  <mergeCells count="47">
    <mergeCell ref="B51:F51"/>
    <mergeCell ref="B43:F43"/>
    <mergeCell ref="B49:F49"/>
    <mergeCell ref="B46:F46"/>
    <mergeCell ref="B47:F47"/>
    <mergeCell ref="B48:F48"/>
    <mergeCell ref="B50:F50"/>
    <mergeCell ref="B45:F45"/>
    <mergeCell ref="B41:F41"/>
    <mergeCell ref="B42:F42"/>
    <mergeCell ref="B44:F44"/>
    <mergeCell ref="B34:F34"/>
    <mergeCell ref="B40:F40"/>
    <mergeCell ref="B39:F39"/>
    <mergeCell ref="B21:F21"/>
    <mergeCell ref="B33:F33"/>
    <mergeCell ref="B30:F30"/>
    <mergeCell ref="B31:F31"/>
    <mergeCell ref="B28:F28"/>
    <mergeCell ref="B29:F29"/>
    <mergeCell ref="B22:F2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2020-08-27T06:08:00Z</dcterms:modified>
</cp:coreProperties>
</file>